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4\Documents\LICITACIONES\AÑO 2023\LIC ABREV N 7-2023 Policlinica CURTINA\"/>
    </mc:Choice>
  </mc:AlternateContent>
  <bookViews>
    <workbookView xWindow="0" yWindow="0" windowWidth="7470" windowHeight="39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Hoja1!$A$1:$H$78</definedName>
  </definedNames>
  <calcPr calcId="162913"/>
</workbook>
</file>

<file path=xl/calcChain.xml><?xml version="1.0" encoding="utf-8"?>
<calcChain xmlns="http://schemas.openxmlformats.org/spreadsheetml/2006/main">
  <c r="H16" i="1" l="1"/>
  <c r="G16" i="1"/>
  <c r="H15" i="1"/>
  <c r="G15" i="1"/>
  <c r="H14" i="1"/>
  <c r="G14" i="1"/>
  <c r="H13" i="1"/>
  <c r="H12" i="1" s="1"/>
  <c r="G13" i="1"/>
  <c r="G12" i="1" s="1"/>
  <c r="G19" i="1"/>
  <c r="H19" i="1"/>
  <c r="G20" i="1"/>
  <c r="H20" i="1"/>
  <c r="G21" i="1"/>
  <c r="H21" i="1"/>
  <c r="F61" i="1" l="1"/>
  <c r="H61" i="1" s="1"/>
  <c r="H59" i="1"/>
  <c r="H60" i="1"/>
  <c r="H58" i="1"/>
  <c r="G59" i="1"/>
  <c r="G60" i="1"/>
  <c r="G58" i="1"/>
  <c r="H53" i="1"/>
  <c r="H54" i="1"/>
  <c r="H55" i="1"/>
  <c r="H52" i="1"/>
  <c r="G53" i="1"/>
  <c r="G54" i="1"/>
  <c r="G55" i="1"/>
  <c r="G52" i="1"/>
  <c r="H49" i="1"/>
  <c r="G49" i="1"/>
  <c r="H48" i="1"/>
  <c r="G48" i="1"/>
  <c r="H43" i="1"/>
  <c r="H44" i="1"/>
  <c r="H45" i="1"/>
  <c r="H42" i="1"/>
  <c r="G43" i="1"/>
  <c r="G44" i="1"/>
  <c r="G45" i="1"/>
  <c r="G42" i="1"/>
  <c r="H36" i="1"/>
  <c r="H37" i="1"/>
  <c r="H38" i="1"/>
  <c r="H35" i="1"/>
  <c r="G36" i="1"/>
  <c r="G37" i="1"/>
  <c r="G38" i="1"/>
  <c r="H26" i="1"/>
  <c r="H32" i="1"/>
  <c r="G26" i="1"/>
  <c r="G32" i="1"/>
  <c r="G25" i="1"/>
  <c r="H22" i="1"/>
  <c r="H18" i="1" s="1"/>
  <c r="G22" i="1"/>
  <c r="G18" i="1" s="1"/>
  <c r="H10" i="1"/>
  <c r="H9" i="1"/>
  <c r="G9" i="1"/>
  <c r="H64" i="1"/>
  <c r="H63" i="1" s="1"/>
  <c r="G64" i="1"/>
  <c r="G63" i="1" s="1"/>
  <c r="F39" i="1"/>
  <c r="G39" i="1" s="1"/>
  <c r="G35" i="1"/>
  <c r="H31" i="1"/>
  <c r="G31" i="1"/>
  <c r="H30" i="1"/>
  <c r="G30" i="1"/>
  <c r="H25" i="1"/>
  <c r="G10" i="1"/>
  <c r="H8" i="1" l="1"/>
  <c r="H47" i="1"/>
  <c r="H51" i="1"/>
  <c r="H41" i="1"/>
  <c r="G51" i="1"/>
  <c r="G47" i="1"/>
  <c r="G41" i="1"/>
  <c r="G34" i="1"/>
  <c r="G24" i="1"/>
  <c r="G8" i="1"/>
  <c r="H24" i="1"/>
  <c r="H57" i="1"/>
  <c r="G61" i="1"/>
  <c r="G57" i="1" s="1"/>
  <c r="H39" i="1"/>
  <c r="H34" i="1" s="1"/>
  <c r="H69" i="1" l="1"/>
  <c r="B75" i="1" s="1"/>
  <c r="G67" i="1"/>
  <c r="B73" i="1" s="1"/>
  <c r="B74" i="1" l="1"/>
  <c r="B77" i="1" s="1"/>
</calcChain>
</file>

<file path=xl/sharedStrings.xml><?xml version="1.0" encoding="utf-8"?>
<sst xmlns="http://schemas.openxmlformats.org/spreadsheetml/2006/main" count="138" uniqueCount="108">
  <si>
    <t>IDT - Presupuesto Oficina Galpon Curtina</t>
  </si>
  <si>
    <t>Cotizacion por suministro de mano de obra y materiales para la puesta a punto del galpon a reformar</t>
  </si>
  <si>
    <t>N°</t>
  </si>
  <si>
    <t>Rubro</t>
  </si>
  <si>
    <t>Cant</t>
  </si>
  <si>
    <t>Precios unitarios</t>
  </si>
  <si>
    <t>LLSS</t>
  </si>
  <si>
    <t>$</t>
  </si>
  <si>
    <t>Subtotal</t>
  </si>
  <si>
    <t>$ Rubro</t>
  </si>
  <si>
    <t>$ LLSS</t>
  </si>
  <si>
    <t>Implantacion y Replanteo</t>
  </si>
  <si>
    <t>1.1</t>
  </si>
  <si>
    <t>Inscripcion y gestoria de obra</t>
  </si>
  <si>
    <t>1.2</t>
  </si>
  <si>
    <t>Fletes varios</t>
  </si>
  <si>
    <t>2.1</t>
  </si>
  <si>
    <t>Retiro de cubierta existente</t>
  </si>
  <si>
    <t>2.2</t>
  </si>
  <si>
    <t>2.3</t>
  </si>
  <si>
    <t>2.4</t>
  </si>
  <si>
    <t>Alero exterior patio ( estructura madera y chapa cal 26 galv.)</t>
  </si>
  <si>
    <t>Cubiertas y cielorrasos</t>
  </si>
  <si>
    <t>3.1</t>
  </si>
  <si>
    <t>Contrapiso armado de hormigon C25 esp 8cms con malla C42 15x15</t>
  </si>
  <si>
    <t>Ud</t>
  </si>
  <si>
    <t>Contrapiso armado de hormigon C25 esp 20cms con armadura (ver detalles)</t>
  </si>
  <si>
    <t>Albañileria</t>
  </si>
  <si>
    <t>3.2</t>
  </si>
  <si>
    <t>3.3</t>
  </si>
  <si>
    <t>3.4</t>
  </si>
  <si>
    <t>Reparaciones en muros (tipo llaves)</t>
  </si>
  <si>
    <t>Recomposiciones de revoques exteriores</t>
  </si>
  <si>
    <t>Recomposicion de pretiles</t>
  </si>
  <si>
    <t>Revoques</t>
  </si>
  <si>
    <t>Aberturas</t>
  </si>
  <si>
    <t>Puerta doble de AL serie Gala (anolok o similar) de 1.30x2.65</t>
  </si>
  <si>
    <t>Instalacion Electrica</t>
  </si>
  <si>
    <t>Instalacion nueva interior (sistema de caños y cajas galvanizados tipo Daisa)</t>
  </si>
  <si>
    <t>Instalacion Sanitaria</t>
  </si>
  <si>
    <t>Adecuacion de instalacion de abastecimiento existente en baño y cocina</t>
  </si>
  <si>
    <t>Nueva canilla exterior en patio</t>
  </si>
  <si>
    <t>Adecuacion de instalacion de desagues existentes</t>
  </si>
  <si>
    <t>Nueva Camara septica cap 3.000 lts y tramos de desagues desde baño</t>
  </si>
  <si>
    <t>Demolicion de camara septica existente</t>
  </si>
  <si>
    <t>m2</t>
  </si>
  <si>
    <t>gl</t>
  </si>
  <si>
    <t>Pintura</t>
  </si>
  <si>
    <t>Pintura exterior total</t>
  </si>
  <si>
    <t>Pintura interior en deposito+cocina+baño</t>
  </si>
  <si>
    <t>Pintura sobre herreria</t>
  </si>
  <si>
    <t>Hidrolavado total exterior de la casa</t>
  </si>
  <si>
    <t>m3</t>
  </si>
  <si>
    <t>Zocalos de ceramicas h=12cms</t>
  </si>
  <si>
    <t>ml</t>
  </si>
  <si>
    <t>Picado de revoques existentes int, ext</t>
  </si>
  <si>
    <t>Revoque grueso interior nuevo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</si>
  <si>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</si>
  <si>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</si>
  <si>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</si>
  <si>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</si>
  <si>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</si>
  <si>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</si>
  <si>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</si>
  <si>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</si>
  <si>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</si>
  <si>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</si>
  <si>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</si>
  <si>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6.3</t>
  </si>
  <si>
    <t>7.1</t>
  </si>
  <si>
    <t>7.2</t>
  </si>
  <si>
    <t>8.1</t>
  </si>
  <si>
    <t>8.2</t>
  </si>
  <si>
    <t>8.3</t>
  </si>
  <si>
    <t>8.4</t>
  </si>
  <si>
    <t>Limpieza de obra</t>
  </si>
  <si>
    <t>9.1</t>
  </si>
  <si>
    <t>ud</t>
  </si>
  <si>
    <t>Luminarias</t>
  </si>
  <si>
    <t>Aportes BPS</t>
  </si>
  <si>
    <t>RESUMEN DE COTIZACION</t>
  </si>
  <si>
    <t>a. Precio Basico</t>
  </si>
  <si>
    <t>b. IVA</t>
  </si>
  <si>
    <t>c. Aportes BPS</t>
  </si>
  <si>
    <t>d. TOTAL ( a+b+c)</t>
  </si>
  <si>
    <t>Nueva cubierta de chapa Acanalada Aluminizada Galvanizada Calibre 26</t>
  </si>
  <si>
    <t xml:space="preserve">Cielorraso pvc ( en sector cocina y galpon ) </t>
  </si>
  <si>
    <t>Amure porton de hierro ( ver planilla H1 )</t>
  </si>
  <si>
    <t>Amure de abertura ( ver planilla C1 )</t>
  </si>
  <si>
    <t>Apertura de vano y amure ( ver planilla Al2 )</t>
  </si>
  <si>
    <t>Apertura de vano y amure ( ver planilla Al1 )</t>
  </si>
  <si>
    <t>Ventana de AL serie Gala ( anolok o similar ) de 1.50x1.20</t>
  </si>
  <si>
    <t>Puerta de AL interior batiente de 0.95x2.10</t>
  </si>
  <si>
    <t>Porton de Hierro y chapa 3.00x3.10 batiente</t>
  </si>
  <si>
    <t>Limpieza edilicia</t>
  </si>
  <si>
    <t>4.6</t>
  </si>
  <si>
    <t>4.7</t>
  </si>
  <si>
    <t>4.8</t>
  </si>
  <si>
    <t>6.2</t>
  </si>
  <si>
    <t>6.4</t>
  </si>
  <si>
    <t>9.2</t>
  </si>
  <si>
    <t>9.3</t>
  </si>
  <si>
    <t>9.4</t>
  </si>
  <si>
    <t>10.1</t>
  </si>
  <si>
    <t>Retiro de vegetacion del patio</t>
  </si>
  <si>
    <t>Limpieza de vegetacion en verda exterior</t>
  </si>
  <si>
    <t>Retiro de vegetacion de pretiles</t>
  </si>
  <si>
    <t>Hidrolavado de fachadas exteriores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</si>
</sst>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3" borderId="0" xfId="0" applyNumberFormat="1" applyFont="1" applyFill="1"/>
    <xf numFmtId="164" fontId="0" fillId="0" borderId="0" xfId="0" applyNumberFormat="1"/>
    <xf numFmtId="0" fontId="3" fillId="0" borderId="0" xfId="0" applyFont="1" applyFill="1"/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/>
    <xf numFmtId="0" fontId="1" fillId="0" borderId="10" xfId="0" applyFont="1" applyBorder="1"/>
    <xf numFmtId="164" fontId="1" fillId="0" borderId="11" xfId="0" applyNumberFormat="1" applyFont="1" applyBorder="1"/>
    <xf numFmtId="0" fontId="1" fillId="0" borderId="12" xfId="0" applyFont="1" applyBorder="1"/>
    <xf numFmtId="0" fontId="2" fillId="4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zoomScale="81" zoomScaleNormal="81" workbookViewId="0">
      <selection activeCell="I45" sqref="I45"/>
    </sheetView>
  </sheetViews>
  <sheetFormatPr baseColWidth="10" defaultRowHeight="15" x14ac:dyDescent="0.25"/>
  <cols>
    <col min="1" max="1" width="16.5703125" customWidth="1"/>
    <col min="2" max="2" width="68.7109375" bestFit="1" customWidth="1"/>
    <col min="7" max="7" width="13.140625" bestFit="1" customWidth="1"/>
    <col min="11" max="11" width="46.42578125" bestFit="1" customWidth="1"/>
    <col min="12" max="12" width="13.140625" bestFit="1" customWidth="1"/>
    <col min="14" max="14" width="19" customWidth="1"/>
  </cols>
  <sheetData>
    <row r="1" spans="1:15" ht="21" x14ac:dyDescent="0.35">
      <c r="A1" s="31" t="s">
        <v>0</v>
      </c>
      <c r="B1" s="31"/>
      <c r="C1" s="31"/>
      <c r="D1" s="31"/>
      <c r="E1" s="31"/>
      <c r="F1" s="31"/>
      <c r="G1" s="31"/>
      <c r="H1" s="31"/>
    </row>
    <row r="3" spans="1:15" x14ac:dyDescent="0.25">
      <c r="A3" t="s">
        <v>1</v>
      </c>
    </row>
    <row r="4" spans="1:15" ht="15.75" thickBot="1" x14ac:dyDescent="0.3"/>
    <row r="5" spans="1:15" x14ac:dyDescent="0.25">
      <c r="C5" s="29" t="s">
        <v>5</v>
      </c>
      <c r="D5" s="30"/>
      <c r="E5" s="11"/>
      <c r="G5" s="29" t="s">
        <v>8</v>
      </c>
      <c r="H5" s="30"/>
    </row>
    <row r="6" spans="1:15" ht="15.75" thickBot="1" x14ac:dyDescent="0.3">
      <c r="A6" s="3" t="s">
        <v>2</v>
      </c>
      <c r="B6" s="4" t="s">
        <v>3</v>
      </c>
      <c r="C6" s="5" t="s">
        <v>7</v>
      </c>
      <c r="D6" s="6" t="s">
        <v>6</v>
      </c>
      <c r="E6" s="14" t="s">
        <v>25</v>
      </c>
      <c r="F6" s="13" t="s">
        <v>4</v>
      </c>
      <c r="G6" s="5" t="s">
        <v>9</v>
      </c>
      <c r="H6" s="6" t="s">
        <v>10</v>
      </c>
    </row>
    <row r="8" spans="1:15" x14ac:dyDescent="0.25">
      <c r="A8" s="9">
        <v>1</v>
      </c>
      <c r="B8" s="10" t="s">
        <v>11</v>
      </c>
      <c r="C8" s="10"/>
      <c r="D8" s="10"/>
      <c r="E8" s="10"/>
      <c r="F8" s="10"/>
      <c r="G8" s="15">
        <f>SUM(G9:G10)</f>
        <v>0</v>
      </c>
      <c r="H8" s="15">
        <f>SUM(H9:H10)</f>
        <v>0</v>
      </c>
    </row>
    <row r="9" spans="1:15" x14ac:dyDescent="0.25">
      <c r="A9" s="8" t="s">
        <v>12</v>
      </c>
      <c r="B9" s="7" t="s">
        <v>13</v>
      </c>
      <c r="C9" s="12"/>
      <c r="D9" s="12"/>
      <c r="E9" s="8" t="s">
        <v>46</v>
      </c>
      <c r="F9" s="8">
        <v>1</v>
      </c>
      <c r="G9" s="12">
        <f>+C9*F9</f>
        <v>0</v>
      </c>
      <c r="H9" s="12">
        <f>+D9*F9</f>
        <v>0</v>
      </c>
      <c r="I9" s="18"/>
      <c r="J9" s="18"/>
      <c r="K9" s="18"/>
      <c r="L9" s="18"/>
      <c r="M9" s="18"/>
      <c r="N9" s="18"/>
      <c r="O9" s="18"/>
    </row>
    <row r="10" spans="1:15" x14ac:dyDescent="0.25">
      <c r="A10" s="8" t="s">
        <v>14</v>
      </c>
      <c r="B10" s="7" t="s">
        <v>15</v>
      </c>
      <c r="C10" s="12"/>
      <c r="D10" s="12"/>
      <c r="E10" s="8" t="s">
        <v>46</v>
      </c>
      <c r="F10" s="8">
        <v>1</v>
      </c>
      <c r="G10" s="12">
        <f>+C10*F10</f>
        <v>0</v>
      </c>
      <c r="H10" s="12">
        <f>+D10*F10</f>
        <v>0</v>
      </c>
      <c r="I10" s="18"/>
      <c r="J10" s="18"/>
      <c r="K10" s="18"/>
      <c r="L10" s="18"/>
      <c r="M10" s="18"/>
      <c r="N10" s="18"/>
      <c r="O10" s="18"/>
    </row>
    <row r="11" spans="1:15" x14ac:dyDescent="0.25">
      <c r="A11" s="26"/>
      <c r="B11" s="27"/>
      <c r="C11" s="28"/>
      <c r="D11" s="28"/>
      <c r="E11" s="26"/>
      <c r="F11" s="26"/>
      <c r="G11" s="28"/>
      <c r="H11" s="28"/>
      <c r="I11" s="18"/>
      <c r="J11" s="18"/>
      <c r="K11" s="18"/>
      <c r="L11" s="18"/>
      <c r="M11" s="18"/>
      <c r="N11" s="18"/>
      <c r="O11" s="18"/>
    </row>
    <row r="12" spans="1:15" x14ac:dyDescent="0.25">
      <c r="A12" s="9">
        <v>2</v>
      </c>
      <c r="B12" s="10" t="s">
        <v>94</v>
      </c>
      <c r="C12" s="10"/>
      <c r="D12" s="10"/>
      <c r="E12" s="9"/>
      <c r="F12" s="9"/>
      <c r="G12" s="15">
        <f>SUM(G13:G16)</f>
        <v>0</v>
      </c>
      <c r="H12" s="15">
        <f>SUM(H13:H16)</f>
        <v>0</v>
      </c>
      <c r="I12" s="18"/>
      <c r="J12" s="18"/>
      <c r="K12" s="18"/>
      <c r="L12" s="18"/>
      <c r="M12" s="18"/>
      <c r="N12" s="18"/>
      <c r="O12" s="18"/>
    </row>
    <row r="13" spans="1:15" x14ac:dyDescent="0.25">
      <c r="A13" s="8" t="s">
        <v>16</v>
      </c>
      <c r="B13" s="7" t="s">
        <v>104</v>
      </c>
      <c r="C13" s="12"/>
      <c r="D13" s="12"/>
      <c r="E13" s="8" t="s">
        <v>46</v>
      </c>
      <c r="F13" s="8">
        <v>1</v>
      </c>
      <c r="G13" s="12">
        <f>+C13*F13</f>
        <v>0</v>
      </c>
      <c r="H13" s="12">
        <f>+D13*F13</f>
        <v>0</v>
      </c>
      <c r="I13" s="18"/>
      <c r="J13" s="18"/>
      <c r="K13" s="18"/>
      <c r="L13" s="18"/>
      <c r="M13" s="18"/>
      <c r="N13" s="18"/>
      <c r="O13" s="18"/>
    </row>
    <row r="14" spans="1:15" x14ac:dyDescent="0.25">
      <c r="A14" s="8" t="s">
        <v>18</v>
      </c>
      <c r="B14" s="7" t="s">
        <v>105</v>
      </c>
      <c r="C14" s="12"/>
      <c r="D14" s="12"/>
      <c r="E14" s="8" t="s">
        <v>45</v>
      </c>
      <c r="F14" s="8">
        <v>80</v>
      </c>
      <c r="G14" s="12">
        <f t="shared" ref="G14:G16" si="0">+C14*F14</f>
        <v>0</v>
      </c>
      <c r="H14" s="12">
        <f t="shared" ref="H14:H16" si="1">+D14*F14</f>
        <v>0</v>
      </c>
      <c r="I14" s="18"/>
      <c r="J14" s="18"/>
      <c r="K14" s="18"/>
      <c r="L14" s="18"/>
      <c r="M14" s="25"/>
      <c r="N14" s="18"/>
      <c r="O14" s="18"/>
    </row>
    <row r="15" spans="1:15" x14ac:dyDescent="0.25">
      <c r="A15" s="8" t="s">
        <v>19</v>
      </c>
      <c r="B15" s="7" t="s">
        <v>106</v>
      </c>
      <c r="C15" s="12"/>
      <c r="D15" s="12"/>
      <c r="E15" s="8" t="s">
        <v>45</v>
      </c>
      <c r="F15" s="8">
        <v>30</v>
      </c>
      <c r="G15" s="12">
        <f t="shared" si="0"/>
        <v>0</v>
      </c>
      <c r="H15" s="12">
        <f t="shared" si="1"/>
        <v>0</v>
      </c>
      <c r="I15" s="18"/>
      <c r="J15" s="18"/>
      <c r="K15" s="18"/>
      <c r="L15" s="18"/>
      <c r="M15" s="18"/>
      <c r="N15" s="18"/>
      <c r="O15" s="18"/>
    </row>
    <row r="16" spans="1:15" x14ac:dyDescent="0.25">
      <c r="A16" s="8" t="s">
        <v>20</v>
      </c>
      <c r="B16" s="7" t="s">
        <v>107</v>
      </c>
      <c r="C16" s="12"/>
      <c r="D16" s="12"/>
      <c r="E16" s="8"/>
      <c r="F16" s="8">
        <v>6.2</v>
      </c>
      <c r="G16" s="12">
        <f t="shared" si="0"/>
        <v>0</v>
      </c>
      <c r="H16" s="12">
        <f t="shared" si="1"/>
        <v>0</v>
      </c>
      <c r="I16" s="18"/>
      <c r="J16" s="18"/>
      <c r="K16" s="18"/>
      <c r="L16" s="18"/>
      <c r="M16" s="18"/>
      <c r="N16" s="18"/>
      <c r="O16" s="18"/>
    </row>
    <row r="17" spans="1:15" x14ac:dyDescent="0.25">
      <c r="E17" s="2"/>
      <c r="F17" s="2"/>
      <c r="I17" s="18"/>
      <c r="J17" s="18"/>
      <c r="K17" s="18"/>
      <c r="L17" s="18"/>
      <c r="M17" s="18"/>
      <c r="N17" s="18"/>
      <c r="O17" s="18"/>
    </row>
    <row r="18" spans="1:15" x14ac:dyDescent="0.25">
      <c r="A18" s="9">
        <v>3</v>
      </c>
      <c r="B18" s="10" t="s">
        <v>22</v>
      </c>
      <c r="C18" s="10"/>
      <c r="D18" s="10"/>
      <c r="E18" s="9"/>
      <c r="F18" s="9"/>
      <c r="G18" s="15">
        <f>SUM(G19:G22)</f>
        <v>0</v>
      </c>
      <c r="H18" s="15">
        <f>SUM(H19:H22)</f>
        <v>0</v>
      </c>
      <c r="I18" s="18"/>
      <c r="J18" s="18"/>
      <c r="K18" s="18"/>
      <c r="L18" s="18"/>
      <c r="M18" s="18"/>
      <c r="N18" s="18"/>
      <c r="O18" s="18"/>
    </row>
    <row r="19" spans="1:15" x14ac:dyDescent="0.25">
      <c r="A19" s="8" t="s">
        <v>23</v>
      </c>
      <c r="B19" s="7" t="s">
        <v>17</v>
      </c>
      <c r="C19" s="12"/>
      <c r="D19" s="12"/>
      <c r="E19" s="8" t="s">
        <v>46</v>
      </c>
      <c r="F19" s="8">
        <v>1</v>
      </c>
      <c r="G19" s="12">
        <f>+C19*F19</f>
        <v>0</v>
      </c>
      <c r="H19" s="12">
        <f>+D19*F19</f>
        <v>0</v>
      </c>
      <c r="I19" s="18"/>
      <c r="J19" s="18"/>
      <c r="K19" s="18"/>
      <c r="L19" s="18"/>
      <c r="M19" s="18"/>
      <c r="N19" s="18"/>
      <c r="O19" s="18"/>
    </row>
    <row r="20" spans="1:15" x14ac:dyDescent="0.25">
      <c r="A20" s="8" t="s">
        <v>28</v>
      </c>
      <c r="B20" s="7" t="s">
        <v>85</v>
      </c>
      <c r="C20" s="12"/>
      <c r="D20" s="12"/>
      <c r="E20" s="8" t="s">
        <v>45</v>
      </c>
      <c r="F20" s="8">
        <v>80</v>
      </c>
      <c r="G20" s="12">
        <f t="shared" ref="G20:G22" si="2">+C20*F20</f>
        <v>0</v>
      </c>
      <c r="H20" s="12">
        <f t="shared" ref="H20:H22" si="3">+D20*F20</f>
        <v>0</v>
      </c>
      <c r="I20" s="18"/>
      <c r="J20" s="18"/>
      <c r="K20" s="18"/>
      <c r="L20" s="18"/>
      <c r="M20" s="18"/>
      <c r="N20" s="18"/>
      <c r="O20" s="18"/>
    </row>
    <row r="21" spans="1:15" x14ac:dyDescent="0.25">
      <c r="A21" s="8" t="s">
        <v>29</v>
      </c>
      <c r="B21" s="7" t="s">
        <v>21</v>
      </c>
      <c r="C21" s="12"/>
      <c r="D21" s="12"/>
      <c r="E21" s="8" t="s">
        <v>45</v>
      </c>
      <c r="F21" s="8">
        <v>30</v>
      </c>
      <c r="G21" s="12">
        <f t="shared" si="2"/>
        <v>0</v>
      </c>
      <c r="H21" s="12">
        <f t="shared" si="3"/>
        <v>0</v>
      </c>
      <c r="I21" s="18"/>
      <c r="J21" s="18"/>
      <c r="K21" s="18"/>
      <c r="L21" s="18"/>
      <c r="M21" s="18"/>
      <c r="N21" s="18"/>
      <c r="O21" s="18"/>
    </row>
    <row r="22" spans="1:15" x14ac:dyDescent="0.25">
      <c r="A22" s="8" t="s">
        <v>30</v>
      </c>
      <c r="B22" s="7" t="s">
        <v>86</v>
      </c>
      <c r="C22" s="12"/>
      <c r="D22" s="12"/>
      <c r="E22" s="8"/>
      <c r="F22" s="8">
        <v>6.2</v>
      </c>
      <c r="G22" s="12">
        <f t="shared" si="2"/>
        <v>0</v>
      </c>
      <c r="H22" s="12">
        <f t="shared" si="3"/>
        <v>0</v>
      </c>
      <c r="I22" s="18"/>
      <c r="J22" s="18"/>
      <c r="K22" s="18"/>
      <c r="L22" s="18"/>
      <c r="M22" s="18"/>
      <c r="N22" s="18"/>
      <c r="O22" s="18"/>
    </row>
    <row r="23" spans="1:15" x14ac:dyDescent="0.25">
      <c r="E23" s="2"/>
      <c r="F23" s="2"/>
      <c r="I23" s="18"/>
      <c r="J23" s="18"/>
      <c r="K23" s="18"/>
      <c r="L23" s="18"/>
      <c r="M23" s="18"/>
      <c r="N23" s="18"/>
      <c r="O23" s="18"/>
    </row>
    <row r="24" spans="1:15" x14ac:dyDescent="0.25">
      <c r="A24" s="9">
        <v>4</v>
      </c>
      <c r="B24" s="10" t="s">
        <v>27</v>
      </c>
      <c r="C24" s="10"/>
      <c r="D24" s="10"/>
      <c r="E24" s="9"/>
      <c r="F24" s="9"/>
      <c r="G24" s="15">
        <f>SUM(G25:G32)</f>
        <v>0</v>
      </c>
      <c r="H24" s="15">
        <f>SUM(H25:H32)</f>
        <v>0</v>
      </c>
      <c r="I24" s="18"/>
      <c r="J24" s="18"/>
      <c r="K24" s="18"/>
      <c r="L24" s="18"/>
      <c r="M24" s="18"/>
      <c r="N24" s="18"/>
      <c r="O24" s="18"/>
    </row>
    <row r="25" spans="1:15" x14ac:dyDescent="0.25">
      <c r="A25" s="8" t="s">
        <v>57</v>
      </c>
      <c r="B25" s="7" t="s">
        <v>24</v>
      </c>
      <c r="C25" s="12"/>
      <c r="D25" s="12"/>
      <c r="E25" s="8" t="s">
        <v>52</v>
      </c>
      <c r="F25" s="8">
        <v>2</v>
      </c>
      <c r="G25" s="12">
        <f>+C25*F25</f>
        <v>0</v>
      </c>
      <c r="H25" s="12">
        <f>+D25*F25</f>
        <v>0</v>
      </c>
      <c r="I25" s="18"/>
      <c r="J25" s="18"/>
      <c r="K25" s="18"/>
      <c r="L25" s="18"/>
      <c r="M25" s="18"/>
      <c r="N25" s="18"/>
      <c r="O25" s="18"/>
    </row>
    <row r="26" spans="1:15" x14ac:dyDescent="0.25">
      <c r="A26" s="8" t="s">
        <v>58</v>
      </c>
      <c r="B26" s="7" t="s">
        <v>26</v>
      </c>
      <c r="C26" s="12"/>
      <c r="D26" s="12"/>
      <c r="E26" s="8" t="s">
        <v>52</v>
      </c>
      <c r="F26" s="8">
        <v>1</v>
      </c>
      <c r="G26" s="12">
        <f t="shared" ref="G26:G32" si="4">+C26*F26</f>
        <v>0</v>
      </c>
      <c r="H26" s="12">
        <f t="shared" ref="H26:H32" si="5">+D26*F26</f>
        <v>0</v>
      </c>
      <c r="I26" s="18"/>
      <c r="J26" s="18"/>
      <c r="K26" s="17"/>
      <c r="L26" s="18"/>
      <c r="M26" s="18"/>
      <c r="N26" s="18"/>
      <c r="O26" s="18"/>
    </row>
    <row r="27" spans="1:15" x14ac:dyDescent="0.25">
      <c r="A27" s="8" t="s">
        <v>59</v>
      </c>
      <c r="B27" s="7" t="s">
        <v>87</v>
      </c>
      <c r="C27" s="12"/>
      <c r="D27" s="12"/>
      <c r="E27" s="8"/>
      <c r="F27" s="8"/>
      <c r="G27" s="12"/>
      <c r="H27" s="12"/>
      <c r="I27" s="18"/>
      <c r="J27" s="18"/>
      <c r="K27" s="18"/>
      <c r="L27" s="18"/>
      <c r="M27" s="18"/>
      <c r="N27" s="18"/>
      <c r="O27" s="18"/>
    </row>
    <row r="28" spans="1:15" x14ac:dyDescent="0.25">
      <c r="A28" s="8" t="s">
        <v>60</v>
      </c>
      <c r="B28" s="7" t="s">
        <v>88</v>
      </c>
      <c r="C28" s="12"/>
      <c r="D28" s="12"/>
      <c r="E28" s="8"/>
      <c r="F28" s="8"/>
      <c r="G28" s="12"/>
      <c r="H28" s="12"/>
      <c r="I28" s="18"/>
      <c r="J28" s="18"/>
      <c r="K28" s="18"/>
      <c r="L28" s="19"/>
      <c r="M28" s="18"/>
      <c r="N28" s="18"/>
      <c r="O28" s="18"/>
    </row>
    <row r="29" spans="1:15" x14ac:dyDescent="0.25">
      <c r="A29" s="8" t="s">
        <v>61</v>
      </c>
      <c r="B29" s="7" t="s">
        <v>89</v>
      </c>
      <c r="C29" s="12"/>
      <c r="D29" s="12"/>
      <c r="E29" s="8"/>
      <c r="F29" s="8"/>
      <c r="G29" s="12"/>
      <c r="H29" s="12"/>
      <c r="I29" s="18"/>
      <c r="J29" s="18"/>
      <c r="K29" s="18"/>
      <c r="L29" s="19"/>
      <c r="M29" s="18"/>
      <c r="N29" s="18"/>
      <c r="O29" s="18"/>
    </row>
    <row r="30" spans="1:15" x14ac:dyDescent="0.25">
      <c r="A30" s="8" t="s">
        <v>95</v>
      </c>
      <c r="B30" s="7" t="s">
        <v>90</v>
      </c>
      <c r="C30" s="12"/>
      <c r="D30" s="12"/>
      <c r="E30" s="8" t="s">
        <v>46</v>
      </c>
      <c r="F30" s="8">
        <v>1</v>
      </c>
      <c r="G30" s="12">
        <f t="shared" si="4"/>
        <v>0</v>
      </c>
      <c r="H30" s="12">
        <f t="shared" si="5"/>
        <v>0</v>
      </c>
      <c r="I30" s="18"/>
      <c r="J30" s="18"/>
      <c r="K30" s="18"/>
      <c r="L30" s="18"/>
      <c r="M30" s="18"/>
      <c r="N30" s="18"/>
      <c r="O30" s="18"/>
    </row>
    <row r="31" spans="1:15" x14ac:dyDescent="0.25">
      <c r="A31" s="8" t="s">
        <v>96</v>
      </c>
      <c r="B31" s="7" t="s">
        <v>44</v>
      </c>
      <c r="C31" s="12"/>
      <c r="D31" s="12"/>
      <c r="E31" s="8" t="s">
        <v>46</v>
      </c>
      <c r="F31" s="8">
        <v>1</v>
      </c>
      <c r="G31" s="12">
        <f t="shared" si="4"/>
        <v>0</v>
      </c>
      <c r="H31" s="12">
        <f t="shared" si="5"/>
        <v>0</v>
      </c>
      <c r="I31" s="18"/>
      <c r="J31" s="18"/>
      <c r="K31" s="18"/>
      <c r="L31" s="18"/>
      <c r="M31" s="18"/>
      <c r="N31" s="18"/>
      <c r="O31" s="18"/>
    </row>
    <row r="32" spans="1:15" x14ac:dyDescent="0.25">
      <c r="A32" s="8" t="s">
        <v>97</v>
      </c>
      <c r="B32" s="7" t="s">
        <v>53</v>
      </c>
      <c r="C32" s="12"/>
      <c r="D32" s="12"/>
      <c r="E32" s="8" t="s">
        <v>54</v>
      </c>
      <c r="F32" s="8">
        <v>30</v>
      </c>
      <c r="G32" s="12">
        <f t="shared" si="4"/>
        <v>0</v>
      </c>
      <c r="H32" s="12">
        <f t="shared" si="5"/>
        <v>0</v>
      </c>
      <c r="I32" s="18"/>
      <c r="J32" s="18"/>
      <c r="K32" s="18"/>
      <c r="L32" s="18"/>
      <c r="M32" s="18"/>
      <c r="N32" s="18"/>
      <c r="O32" s="18"/>
    </row>
    <row r="33" spans="1:15" x14ac:dyDescent="0.25">
      <c r="E33" s="2"/>
      <c r="F33" s="2"/>
      <c r="I33" s="18"/>
      <c r="J33" s="18"/>
      <c r="K33" s="18"/>
      <c r="L33" s="19"/>
      <c r="M33" s="18"/>
      <c r="N33" s="18"/>
      <c r="O33" s="18"/>
    </row>
    <row r="34" spans="1:15" x14ac:dyDescent="0.25">
      <c r="A34" s="9">
        <v>5</v>
      </c>
      <c r="B34" s="10" t="s">
        <v>34</v>
      </c>
      <c r="C34" s="10"/>
      <c r="D34" s="10"/>
      <c r="E34" s="9"/>
      <c r="F34" s="9"/>
      <c r="G34" s="15">
        <f>SUM(G35:G39)</f>
        <v>0</v>
      </c>
      <c r="H34" s="15">
        <f>SUM(H35:H39)</f>
        <v>0</v>
      </c>
      <c r="I34" s="18"/>
      <c r="J34" s="18"/>
      <c r="K34" s="18"/>
      <c r="L34" s="19"/>
      <c r="M34" s="18"/>
      <c r="N34" s="18"/>
      <c r="O34" s="18"/>
    </row>
    <row r="35" spans="1:15" x14ac:dyDescent="0.25">
      <c r="A35" s="8" t="s">
        <v>62</v>
      </c>
      <c r="B35" s="7" t="s">
        <v>55</v>
      </c>
      <c r="C35" s="12"/>
      <c r="D35" s="12"/>
      <c r="E35" s="8" t="s">
        <v>46</v>
      </c>
      <c r="F35" s="8">
        <v>1</v>
      </c>
      <c r="G35" s="12">
        <f>+C35*F35</f>
        <v>0</v>
      </c>
      <c r="H35" s="12">
        <f>+D35*F35</f>
        <v>0</v>
      </c>
      <c r="I35" s="18"/>
      <c r="J35" s="18"/>
      <c r="K35" s="18"/>
      <c r="L35" s="19"/>
      <c r="M35" s="18"/>
      <c r="N35" s="18"/>
      <c r="O35" s="18"/>
    </row>
    <row r="36" spans="1:15" x14ac:dyDescent="0.25">
      <c r="A36" s="8" t="s">
        <v>63</v>
      </c>
      <c r="B36" s="7" t="s">
        <v>31</v>
      </c>
      <c r="C36" s="12"/>
      <c r="D36" s="12"/>
      <c r="E36" s="8" t="s">
        <v>46</v>
      </c>
      <c r="F36" s="8">
        <v>1</v>
      </c>
      <c r="G36" s="12">
        <f t="shared" ref="G36:G39" si="6">+C36*F36</f>
        <v>0</v>
      </c>
      <c r="H36" s="12">
        <f t="shared" ref="H36:H39" si="7">+D36*F36</f>
        <v>0</v>
      </c>
      <c r="I36" s="18"/>
      <c r="J36" s="18"/>
      <c r="K36" s="18"/>
      <c r="L36" s="19"/>
      <c r="M36" s="18"/>
      <c r="N36" s="18"/>
      <c r="O36" s="18"/>
    </row>
    <row r="37" spans="1:15" x14ac:dyDescent="0.25">
      <c r="A37" s="8" t="s">
        <v>64</v>
      </c>
      <c r="B37" s="7" t="s">
        <v>56</v>
      </c>
      <c r="C37" s="12"/>
      <c r="D37" s="12"/>
      <c r="E37" s="8" t="s">
        <v>45</v>
      </c>
      <c r="F37" s="8">
        <v>142</v>
      </c>
      <c r="G37" s="12">
        <f t="shared" si="6"/>
        <v>0</v>
      </c>
      <c r="H37" s="12">
        <f t="shared" si="7"/>
        <v>0</v>
      </c>
      <c r="I37" s="18"/>
      <c r="J37" s="18"/>
      <c r="K37" s="18"/>
      <c r="L37" s="19"/>
      <c r="M37" s="18"/>
      <c r="N37" s="18"/>
      <c r="O37" s="18"/>
    </row>
    <row r="38" spans="1:15" x14ac:dyDescent="0.25">
      <c r="A38" s="8" t="s">
        <v>65</v>
      </c>
      <c r="B38" s="7" t="s">
        <v>32</v>
      </c>
      <c r="C38" s="12"/>
      <c r="D38" s="12"/>
      <c r="E38" s="8" t="s">
        <v>45</v>
      </c>
      <c r="F38" s="8">
        <v>105</v>
      </c>
      <c r="G38" s="12">
        <f t="shared" si="6"/>
        <v>0</v>
      </c>
      <c r="H38" s="12">
        <f t="shared" si="7"/>
        <v>0</v>
      </c>
      <c r="I38" s="18"/>
      <c r="J38" s="18"/>
      <c r="K38" s="18"/>
      <c r="L38" s="18"/>
      <c r="M38" s="18"/>
      <c r="N38" s="18"/>
      <c r="O38" s="18"/>
    </row>
    <row r="39" spans="1:15" x14ac:dyDescent="0.25">
      <c r="A39" s="8" t="s">
        <v>66</v>
      </c>
      <c r="B39" s="7" t="s">
        <v>33</v>
      </c>
      <c r="C39" s="12"/>
      <c r="D39" s="12"/>
      <c r="E39" s="8" t="s">
        <v>45</v>
      </c>
      <c r="F39" s="8">
        <f>2.5*23</f>
        <v>57.5</v>
      </c>
      <c r="G39" s="12">
        <f t="shared" si="6"/>
        <v>0</v>
      </c>
      <c r="H39" s="12">
        <f t="shared" si="7"/>
        <v>0</v>
      </c>
    </row>
    <row r="40" spans="1:15" x14ac:dyDescent="0.25">
      <c r="E40" s="2"/>
      <c r="F40" s="2"/>
    </row>
    <row r="41" spans="1:15" x14ac:dyDescent="0.25">
      <c r="A41" s="9">
        <v>6</v>
      </c>
      <c r="B41" s="10" t="s">
        <v>35</v>
      </c>
      <c r="C41" s="10"/>
      <c r="D41" s="10"/>
      <c r="E41" s="9"/>
      <c r="F41" s="9"/>
      <c r="G41" s="15">
        <f>SUM(G42:G45)</f>
        <v>0</v>
      </c>
      <c r="H41" s="15">
        <f>SUM(H42:H45)</f>
        <v>0</v>
      </c>
    </row>
    <row r="42" spans="1:15" x14ac:dyDescent="0.25">
      <c r="A42" s="8" t="s">
        <v>67</v>
      </c>
      <c r="B42" s="7" t="s">
        <v>36</v>
      </c>
      <c r="C42" s="12"/>
      <c r="D42" s="12"/>
      <c r="E42" s="8" t="s">
        <v>77</v>
      </c>
      <c r="F42" s="8">
        <v>1</v>
      </c>
      <c r="G42" s="12">
        <f>+C42*F42</f>
        <v>0</v>
      </c>
      <c r="H42" s="12">
        <f>+D42*F42</f>
        <v>0</v>
      </c>
    </row>
    <row r="43" spans="1:15" x14ac:dyDescent="0.25">
      <c r="A43" s="8" t="s">
        <v>98</v>
      </c>
      <c r="B43" s="7" t="s">
        <v>91</v>
      </c>
      <c r="C43" s="12"/>
      <c r="D43" s="12"/>
      <c r="E43" s="8" t="s">
        <v>77</v>
      </c>
      <c r="F43" s="8">
        <v>1</v>
      </c>
      <c r="G43" s="12">
        <f t="shared" ref="G43:G45" si="8">+C43*F43</f>
        <v>0</v>
      </c>
      <c r="H43" s="12">
        <f t="shared" ref="H43:H45" si="9">+D43*F43</f>
        <v>0</v>
      </c>
    </row>
    <row r="44" spans="1:15" x14ac:dyDescent="0.25">
      <c r="A44" s="8" t="s">
        <v>68</v>
      </c>
      <c r="B44" s="7" t="s">
        <v>92</v>
      </c>
      <c r="C44" s="12"/>
      <c r="D44" s="12"/>
      <c r="E44" s="8" t="s">
        <v>77</v>
      </c>
      <c r="F44" s="8">
        <v>1</v>
      </c>
      <c r="G44" s="12">
        <f t="shared" si="8"/>
        <v>0</v>
      </c>
      <c r="H44" s="12">
        <f t="shared" si="9"/>
        <v>0</v>
      </c>
    </row>
    <row r="45" spans="1:15" x14ac:dyDescent="0.25">
      <c r="A45" s="8" t="s">
        <v>99</v>
      </c>
      <c r="B45" s="7" t="s">
        <v>93</v>
      </c>
      <c r="C45" s="12"/>
      <c r="D45" s="12"/>
      <c r="E45" s="8" t="s">
        <v>77</v>
      </c>
      <c r="F45" s="8">
        <v>1</v>
      </c>
      <c r="G45" s="12">
        <f t="shared" si="8"/>
        <v>0</v>
      </c>
      <c r="H45" s="12">
        <f t="shared" si="9"/>
        <v>0</v>
      </c>
    </row>
    <row r="46" spans="1:15" x14ac:dyDescent="0.25">
      <c r="E46" s="2"/>
      <c r="F46" s="2"/>
    </row>
    <row r="47" spans="1:15" x14ac:dyDescent="0.25">
      <c r="A47" s="9">
        <v>7</v>
      </c>
      <c r="B47" s="10" t="s">
        <v>37</v>
      </c>
      <c r="C47" s="10"/>
      <c r="D47" s="10"/>
      <c r="E47" s="9"/>
      <c r="F47" s="9"/>
      <c r="G47" s="15">
        <f>+G48+G49</f>
        <v>0</v>
      </c>
      <c r="H47" s="15">
        <f>+H48+H49</f>
        <v>0</v>
      </c>
    </row>
    <row r="48" spans="1:15" x14ac:dyDescent="0.25">
      <c r="A48" s="8" t="s">
        <v>69</v>
      </c>
      <c r="B48" s="7" t="s">
        <v>38</v>
      </c>
      <c r="C48" s="12"/>
      <c r="D48" s="12"/>
      <c r="E48" s="8" t="s">
        <v>46</v>
      </c>
      <c r="F48" s="8">
        <v>1</v>
      </c>
      <c r="G48" s="12">
        <f>+C48*F48</f>
        <v>0</v>
      </c>
      <c r="H48" s="12">
        <f>+D48*F48</f>
        <v>0</v>
      </c>
    </row>
    <row r="49" spans="1:8" x14ac:dyDescent="0.25">
      <c r="A49" s="8" t="s">
        <v>70</v>
      </c>
      <c r="B49" s="7" t="s">
        <v>78</v>
      </c>
      <c r="C49" s="12"/>
      <c r="D49" s="12"/>
      <c r="E49" s="8" t="s">
        <v>46</v>
      </c>
      <c r="F49" s="8">
        <v>1</v>
      </c>
      <c r="G49" s="12">
        <f>+C49*F49</f>
        <v>0</v>
      </c>
      <c r="H49" s="12">
        <f>+D49*F49</f>
        <v>0</v>
      </c>
    </row>
    <row r="50" spans="1:8" x14ac:dyDescent="0.25">
      <c r="E50" s="2"/>
      <c r="F50" s="2"/>
    </row>
    <row r="51" spans="1:8" x14ac:dyDescent="0.25">
      <c r="A51" s="9">
        <v>8</v>
      </c>
      <c r="B51" s="10" t="s">
        <v>39</v>
      </c>
      <c r="C51" s="10"/>
      <c r="D51" s="10"/>
      <c r="E51" s="9"/>
      <c r="F51" s="9"/>
      <c r="G51" s="15">
        <f>SUM(G52:G55)</f>
        <v>0</v>
      </c>
      <c r="H51" s="15">
        <f>SUM(H52:H55)</f>
        <v>0</v>
      </c>
    </row>
    <row r="52" spans="1:8" x14ac:dyDescent="0.25">
      <c r="A52" s="8" t="s">
        <v>71</v>
      </c>
      <c r="B52" s="7" t="s">
        <v>40</v>
      </c>
      <c r="C52" s="12"/>
      <c r="D52" s="12"/>
      <c r="E52" s="8" t="s">
        <v>46</v>
      </c>
      <c r="F52" s="8">
        <v>1</v>
      </c>
      <c r="G52" s="12">
        <f>+C52*F52</f>
        <v>0</v>
      </c>
      <c r="H52" s="12">
        <f>+D52*F52</f>
        <v>0</v>
      </c>
    </row>
    <row r="53" spans="1:8" x14ac:dyDescent="0.25">
      <c r="A53" s="8" t="s">
        <v>72</v>
      </c>
      <c r="B53" s="7" t="s">
        <v>41</v>
      </c>
      <c r="C53" s="12"/>
      <c r="D53" s="12"/>
      <c r="E53" s="8" t="s">
        <v>46</v>
      </c>
      <c r="F53" s="8">
        <v>1</v>
      </c>
      <c r="G53" s="12">
        <f t="shared" ref="G53:G55" si="10">+C53*F53</f>
        <v>0</v>
      </c>
      <c r="H53" s="12">
        <f t="shared" ref="H53:H55" si="11">+D53*F53</f>
        <v>0</v>
      </c>
    </row>
    <row r="54" spans="1:8" x14ac:dyDescent="0.25">
      <c r="A54" s="8" t="s">
        <v>73</v>
      </c>
      <c r="B54" s="7" t="s">
        <v>42</v>
      </c>
      <c r="C54" s="12"/>
      <c r="D54" s="12"/>
      <c r="E54" s="8" t="s">
        <v>46</v>
      </c>
      <c r="F54" s="8">
        <v>1</v>
      </c>
      <c r="G54" s="12">
        <f t="shared" si="10"/>
        <v>0</v>
      </c>
      <c r="H54" s="12">
        <f t="shared" si="11"/>
        <v>0</v>
      </c>
    </row>
    <row r="55" spans="1:8" x14ac:dyDescent="0.25">
      <c r="A55" s="8" t="s">
        <v>74</v>
      </c>
      <c r="B55" s="7" t="s">
        <v>43</v>
      </c>
      <c r="C55" s="12"/>
      <c r="D55" s="12"/>
      <c r="E55" s="8" t="s">
        <v>46</v>
      </c>
      <c r="F55" s="8">
        <v>1</v>
      </c>
      <c r="G55" s="12">
        <f t="shared" si="10"/>
        <v>0</v>
      </c>
      <c r="H55" s="12">
        <f t="shared" si="11"/>
        <v>0</v>
      </c>
    </row>
    <row r="56" spans="1:8" x14ac:dyDescent="0.25">
      <c r="E56" s="2"/>
      <c r="F56" s="2"/>
    </row>
    <row r="57" spans="1:8" x14ac:dyDescent="0.25">
      <c r="A57" s="9">
        <v>9</v>
      </c>
      <c r="B57" s="10" t="s">
        <v>47</v>
      </c>
      <c r="C57" s="10"/>
      <c r="D57" s="10"/>
      <c r="E57" s="9"/>
      <c r="F57" s="9"/>
      <c r="G57" s="15">
        <f>SUM(G58:G61)</f>
        <v>0</v>
      </c>
      <c r="H57" s="15">
        <f>SUM(H58:H61)</f>
        <v>0</v>
      </c>
    </row>
    <row r="58" spans="1:8" x14ac:dyDescent="0.25">
      <c r="A58" s="8" t="s">
        <v>76</v>
      </c>
      <c r="B58" s="7" t="s">
        <v>51</v>
      </c>
      <c r="C58" s="12"/>
      <c r="D58" s="12"/>
      <c r="E58" s="8" t="s">
        <v>46</v>
      </c>
      <c r="F58" s="8">
        <v>1</v>
      </c>
      <c r="G58" s="12">
        <f>+C58*F58</f>
        <v>0</v>
      </c>
      <c r="H58" s="12">
        <f>+D58*F58</f>
        <v>0</v>
      </c>
    </row>
    <row r="59" spans="1:8" x14ac:dyDescent="0.25">
      <c r="A59" s="8" t="s">
        <v>100</v>
      </c>
      <c r="B59" s="7" t="s">
        <v>48</v>
      </c>
      <c r="C59" s="12"/>
      <c r="D59" s="12"/>
      <c r="E59" s="8" t="s">
        <v>45</v>
      </c>
      <c r="F59" s="8">
        <v>420</v>
      </c>
      <c r="G59" s="12">
        <f t="shared" ref="G59:G60" si="12">+C59*F59</f>
        <v>0</v>
      </c>
      <c r="H59" s="12">
        <f t="shared" ref="H59:H61" si="13">+D59*F59</f>
        <v>0</v>
      </c>
    </row>
    <row r="60" spans="1:8" x14ac:dyDescent="0.25">
      <c r="A60" s="8" t="s">
        <v>101</v>
      </c>
      <c r="B60" s="7" t="s">
        <v>49</v>
      </c>
      <c r="C60" s="12"/>
      <c r="D60" s="12"/>
      <c r="E60" s="8" t="s">
        <v>45</v>
      </c>
      <c r="F60" s="8">
        <v>200</v>
      </c>
      <c r="G60" s="12">
        <f t="shared" si="12"/>
        <v>0</v>
      </c>
      <c r="H60" s="12">
        <f t="shared" si="13"/>
        <v>0</v>
      </c>
    </row>
    <row r="61" spans="1:8" x14ac:dyDescent="0.25">
      <c r="A61" s="8" t="s">
        <v>102</v>
      </c>
      <c r="B61" s="7" t="s">
        <v>50</v>
      </c>
      <c r="C61" s="12"/>
      <c r="D61" s="12"/>
      <c r="E61" s="8" t="s">
        <v>45</v>
      </c>
      <c r="F61" s="8">
        <f>+(3*3*2)+(0.7*2*2)</f>
        <v>20.8</v>
      </c>
      <c r="G61" s="12">
        <f>+C61*F61</f>
        <v>0</v>
      </c>
      <c r="H61" s="12">
        <f t="shared" si="13"/>
        <v>0</v>
      </c>
    </row>
    <row r="62" spans="1:8" x14ac:dyDescent="0.25">
      <c r="E62" s="2"/>
      <c r="F62" s="2"/>
    </row>
    <row r="63" spans="1:8" x14ac:dyDescent="0.25">
      <c r="A63" s="9">
        <v>10</v>
      </c>
      <c r="B63" s="10" t="s">
        <v>75</v>
      </c>
      <c r="C63" s="10"/>
      <c r="D63" s="10"/>
      <c r="E63" s="9"/>
      <c r="F63" s="9"/>
      <c r="G63" s="15">
        <f>+G64</f>
        <v>0</v>
      </c>
      <c r="H63" s="15">
        <f>+H64</f>
        <v>0</v>
      </c>
    </row>
    <row r="64" spans="1:8" x14ac:dyDescent="0.25">
      <c r="A64" s="8" t="s">
        <v>103</v>
      </c>
      <c r="B64" s="7" t="s">
        <v>75</v>
      </c>
      <c r="C64" s="12"/>
      <c r="D64" s="12"/>
      <c r="E64" s="8" t="s">
        <v>46</v>
      </c>
      <c r="F64" s="8">
        <v>1</v>
      </c>
      <c r="G64" s="12">
        <f>+C64*F64</f>
        <v>0</v>
      </c>
      <c r="H64" s="12">
        <f>+D64*F64</f>
        <v>0</v>
      </c>
    </row>
    <row r="66" spans="1:8" ht="15.75" thickBot="1" x14ac:dyDescent="0.3"/>
    <row r="67" spans="1:8" ht="15.75" thickBot="1" x14ac:dyDescent="0.3">
      <c r="F67" s="21" t="s">
        <v>8</v>
      </c>
      <c r="G67" s="22">
        <f>+G8+G18+G24+G34+G41+G47+G51+G57+G63</f>
        <v>0</v>
      </c>
      <c r="H67" s="1"/>
    </row>
    <row r="68" spans="1:8" ht="15.75" thickBot="1" x14ac:dyDescent="0.3">
      <c r="F68" s="1"/>
      <c r="G68" s="20"/>
      <c r="H68" s="1"/>
    </row>
    <row r="69" spans="1:8" ht="15.75" thickBot="1" x14ac:dyDescent="0.3">
      <c r="F69" s="21" t="s">
        <v>79</v>
      </c>
      <c r="G69" s="23"/>
      <c r="H69" s="22">
        <f>+H8+H18+H24+H34+H41+H47+H51+H57+H63</f>
        <v>0</v>
      </c>
    </row>
    <row r="71" spans="1:8" ht="15.75" x14ac:dyDescent="0.25">
      <c r="A71" s="24" t="s">
        <v>80</v>
      </c>
      <c r="B71" s="24"/>
    </row>
    <row r="73" spans="1:8" x14ac:dyDescent="0.25">
      <c r="A73" t="s">
        <v>81</v>
      </c>
      <c r="B73" s="16">
        <f>+G67</f>
        <v>0</v>
      </c>
    </row>
    <row r="74" spans="1:8" x14ac:dyDescent="0.25">
      <c r="A74" t="s">
        <v>82</v>
      </c>
      <c r="B74">
        <f>+B73*0.22</f>
        <v>0</v>
      </c>
    </row>
    <row r="75" spans="1:8" x14ac:dyDescent="0.25">
      <c r="A75" t="s">
        <v>83</v>
      </c>
      <c r="B75" s="16">
        <f>+H69</f>
        <v>0</v>
      </c>
    </row>
    <row r="76" spans="1:8" ht="15.75" thickBot="1" x14ac:dyDescent="0.3"/>
    <row r="77" spans="1:8" ht="15.75" thickBot="1" x14ac:dyDescent="0.3">
      <c r="A77" s="21" t="s">
        <v>84</v>
      </c>
      <c r="B77" s="22">
        <f>SUM(B73:B75)</f>
        <v>0</v>
      </c>
    </row>
  </sheetData>
  <mergeCells count="3">
    <mergeCell ref="C5:D5"/>
    <mergeCell ref="G5:H5"/>
    <mergeCell ref="A1:H1"/>
  </mergeCells>
  <pageMargins left="0.7" right="0.7" top="0.75" bottom="0.75" header="0.3" footer="0.3"/>
  <pageSetup paperSize="274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Diaz</dc:creator>
  <cp:lastModifiedBy>Raquel Vazquez Farias</cp:lastModifiedBy>
  <cp:lastPrinted>2022-12-27T14:39:33Z</cp:lastPrinted>
  <dcterms:created xsi:type="dcterms:W3CDTF">2022-12-27T11:05:16Z</dcterms:created>
  <dcterms:modified xsi:type="dcterms:W3CDTF">2023-04-12T16:21:42Z</dcterms:modified>
</cp:coreProperties>
</file>